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ellimages.xml" ContentType="application/vnd.wps-officedocument.cellim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https://d.docs.live.net/0e9b4a2a1b65c7d7/个性发展分/已修改/人力22级/"/>
    </mc:Choice>
  </mc:AlternateContent>
  <xr:revisionPtr revIDLastSave="139" documentId="8_{A2A900EC-22E3-45B9-80CA-08C9E272E92F}" xr6:coauthVersionLast="47" xr6:coauthVersionMax="47" xr10:uidLastSave="{4D1AA4B6-7F23-49D4-BFD9-B2489F9B8E10}"/>
  <bookViews>
    <workbookView xWindow="11424" yWindow="0" windowWidth="11712" windowHeight="1233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1" l="1"/>
  <c r="F24" i="1"/>
  <c r="F21" i="1"/>
  <c r="F20" i="1"/>
  <c r="F19" i="1"/>
  <c r="F14" i="1"/>
  <c r="F11" i="1"/>
  <c r="F9" i="1"/>
  <c r="F7" i="1"/>
</calcChain>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etc:cellImage>
    <xdr:pic>
      <xdr:nvPicPr>
        <xdr:cNvPr id="2" name="ID_3FBE6372D2FC4FE5BD7E0779F6D821AC" descr="微信图片_20240918174822"/>
        <xdr:cNvPicPr/>
      </xdr:nvPicPr>
      <xdr:blipFill>
        <a:blip r:embed="rId1"/>
        <a:stretch>
          <a:fillRect/>
        </a:stretch>
      </xdr:blipFill>
      <xdr:spPr>
        <a:xfrm>
          <a:off x="0" y="0"/>
          <a:ext cx="10058400" cy="3869690"/>
        </a:xfrm>
        <a:prstGeom prst="rect">
          <a:avLst/>
        </a:prstGeom>
      </xdr:spPr>
    </xdr:pic>
  </etc:cellImage>
</etc:cellImages>
</file>

<file path=xl/sharedStrings.xml><?xml version="1.0" encoding="utf-8"?>
<sst xmlns="http://schemas.openxmlformats.org/spreadsheetml/2006/main" count="100" uniqueCount="99">
  <si>
    <t>班主任签名：</t>
  </si>
  <si>
    <r>
      <rPr>
        <sz val="16"/>
        <color rgb="FFFF0000"/>
        <rFont val="等线"/>
        <family val="3"/>
        <charset val="134"/>
      </rPr>
      <t>班级</t>
    </r>
    <r>
      <rPr>
        <sz val="16"/>
        <color rgb="FF000000"/>
        <rFont val="等线"/>
        <family val="3"/>
        <charset val="134"/>
      </rPr>
      <t>个性发展测评分</t>
    </r>
  </si>
  <si>
    <r>
      <rPr>
        <sz val="11"/>
        <color rgb="FF000000"/>
        <rFont val="等线"/>
        <family val="3"/>
        <charset val="134"/>
      </rPr>
      <t>最高不超过</t>
    </r>
    <r>
      <rPr>
        <sz val="11"/>
        <color rgb="FFFF0000"/>
        <rFont val="等线"/>
        <family val="3"/>
        <charset val="134"/>
      </rPr>
      <t xml:space="preserve"> 5 分</t>
    </r>
    <r>
      <rPr>
        <sz val="11"/>
        <color rgb="FF000000"/>
        <rFont val="等线"/>
        <family val="3"/>
        <charset val="134"/>
      </rPr>
      <t>；</t>
    </r>
  </si>
  <si>
    <t>序号</t>
  </si>
  <si>
    <t>学号</t>
  </si>
  <si>
    <t>姓名</t>
  </si>
  <si>
    <t xml:space="preserve"> 备注</t>
  </si>
  <si>
    <t>加分细则</t>
  </si>
  <si>
    <t>总分</t>
  </si>
  <si>
    <t>证明文件</t>
  </si>
  <si>
    <t>不同项目可累计计分，同一项目获奖按最高获奖级别计分，不累计计分；</t>
  </si>
  <si>
    <t>2022b05048</t>
  </si>
  <si>
    <t>邹陆艳</t>
  </si>
  <si>
    <t>2022b05049</t>
  </si>
  <si>
    <t>郑珂珺</t>
  </si>
  <si>
    <t>1.25+0.75+0.75+0.75+0.6+0.2+0.1+0.4</t>
  </si>
  <si>
    <r>
      <rPr>
        <sz val="11"/>
        <color rgb="FF000000"/>
        <rFont val="等线"/>
        <family val="3"/>
        <charset val="134"/>
      </rPr>
      <t>同一学年获得多项荣誉时，</t>
    </r>
    <r>
      <rPr>
        <sz val="11"/>
        <color rgb="FFFF0000"/>
        <rFont val="等线"/>
        <family val="3"/>
        <charset val="134"/>
      </rPr>
      <t>同一类荣誉</t>
    </r>
    <r>
      <rPr>
        <sz val="11"/>
        <color rgb="FF000000"/>
        <rFont val="等线"/>
        <family val="3"/>
        <charset val="134"/>
      </rPr>
      <t>按</t>
    </r>
    <r>
      <rPr>
        <sz val="11"/>
        <color rgb="FFFF0000"/>
        <rFont val="等线"/>
        <family val="3"/>
        <charset val="134"/>
      </rPr>
      <t>最高等级</t>
    </r>
    <r>
      <rPr>
        <sz val="11"/>
        <color rgb="FF000000"/>
        <rFont val="等线"/>
        <family val="3"/>
        <charset val="134"/>
      </rPr>
      <t>计分，</t>
    </r>
    <r>
      <rPr>
        <sz val="11"/>
        <color rgb="FFFF0000"/>
        <rFont val="等线"/>
        <family val="3"/>
        <charset val="134"/>
      </rPr>
      <t>不同</t>
    </r>
    <r>
      <rPr>
        <sz val="11"/>
        <color rgb="FF000000"/>
        <rFont val="等线"/>
        <family val="3"/>
        <charset val="134"/>
      </rPr>
      <t>荣誉可</t>
    </r>
    <r>
      <rPr>
        <sz val="11"/>
        <color rgb="FFFF0000"/>
        <rFont val="等线"/>
        <family val="3"/>
        <charset val="134"/>
      </rPr>
      <t>累计</t>
    </r>
    <r>
      <rPr>
        <sz val="11"/>
        <color rgb="FF000000"/>
        <rFont val="等线"/>
        <family val="3"/>
        <charset val="134"/>
      </rPr>
      <t xml:space="preserve">计分，最高不得超过 </t>
    </r>
    <r>
      <rPr>
        <sz val="11"/>
        <color rgb="FFFF0000"/>
        <rFont val="等线"/>
        <family val="3"/>
        <charset val="134"/>
      </rPr>
      <t>5 分</t>
    </r>
    <r>
      <rPr>
        <sz val="11"/>
        <color rgb="FF000000"/>
        <rFont val="等线"/>
        <family val="3"/>
        <charset val="134"/>
      </rPr>
      <t>。</t>
    </r>
  </si>
  <si>
    <t>2022b05050</t>
  </si>
  <si>
    <t>周宇</t>
  </si>
  <si>
    <t>学生承担社会工作满一学年才能计分；一学年中担任两个及以
上社会工作的，按最高级别加分。</t>
  </si>
  <si>
    <t>2022b05051</t>
  </si>
  <si>
    <t>陈佳欣</t>
  </si>
  <si>
    <t>班长
参加学校认定的 A 类科技竞赛（校级，浙江省经济管理案例大赛，三等奖，队长，5人团队）
参加学校认定的 A 类科技竞赛（省级，浙江省大学生电子商务竞赛，三等奖，队员，5人团队，有队长）</t>
  </si>
  <si>
    <t>B类、C 类科技竞赛参照表量化分值权重系数分别为 0.8、0.6</t>
  </si>
  <si>
    <t>2022b05053</t>
  </si>
  <si>
    <t>陈子和</t>
  </si>
  <si>
    <t>团队竞赛获奖，团队负责人量化得分权重系数为 0.8，其他成员量化权重系数为 0.4；无核心成员的按计分标准 / 项目组人数计分。</t>
  </si>
  <si>
    <t>2022b05057</t>
  </si>
  <si>
    <t>王超</t>
  </si>
  <si>
    <r>
      <rPr>
        <sz val="11"/>
        <color rgb="FF000000"/>
        <rFont val="等线"/>
        <family val="3"/>
        <charset val="134"/>
      </rPr>
      <t>A类竞赛：纳入浙江省普通本科高等教学工作及业绩考核的竞赛项目，</t>
    </r>
    <r>
      <rPr>
        <sz val="11"/>
        <color rgb="FFFF0000"/>
        <rFont val="等线"/>
        <family val="3"/>
        <charset val="134"/>
      </rPr>
      <t>一般是浙江省教育厅组织的竞赛</t>
    </r>
  </si>
  <si>
    <t>2022b05059</t>
  </si>
  <si>
    <t>蔡洋</t>
  </si>
  <si>
    <t>发表校学报一篇、浙江省大学生电子商务大赛校级三等奖、寝室长</t>
  </si>
  <si>
    <t>1*0.4+0.25*0.4+0.15</t>
  </si>
  <si>
    <t>B类竞赛：教育部各教学指导委员会举办的全国性竞赛项目</t>
  </si>
  <si>
    <t>2022b05062</t>
  </si>
  <si>
    <t>陆艺</t>
  </si>
  <si>
    <t>C类竞赛：浙江省各教学指导委员会、全国行业协会（学会）举办的省级及以上的竞赛项目</t>
  </si>
  <si>
    <t>2022b05063</t>
  </si>
  <si>
    <t>童琰</t>
  </si>
  <si>
    <t>更多内容请参照新版学生手册！</t>
  </si>
  <si>
    <t>2022b05064</t>
  </si>
  <si>
    <t>李福玲</t>
  </si>
  <si>
    <t xml:space="preserve"> 德育委员</t>
  </si>
  <si>
    <t>2022b05065</t>
  </si>
  <si>
    <t>黄家微</t>
  </si>
  <si>
    <t>2022b05067</t>
  </si>
  <si>
    <t>罗雨</t>
  </si>
  <si>
    <t>寝室长</t>
  </si>
  <si>
    <t>2022b05069</t>
  </si>
  <si>
    <t>黄楚雯</t>
  </si>
  <si>
    <t>2022b05070</t>
  </si>
  <si>
    <t>王宝镙</t>
  </si>
  <si>
    <t>2022b05071</t>
  </si>
  <si>
    <t>王芊枫</t>
  </si>
  <si>
    <t>2022b05074</t>
  </si>
  <si>
    <t>段丽媛</t>
  </si>
  <si>
    <t>2022b05075</t>
  </si>
  <si>
    <t>梅海凤</t>
  </si>
  <si>
    <t>2022b05076</t>
  </si>
  <si>
    <t>杨莉</t>
  </si>
  <si>
    <t>2022b05085</t>
  </si>
  <si>
    <t>侯祯容</t>
  </si>
  <si>
    <t>2022b05089</t>
  </si>
  <si>
    <t>刘勇翔</t>
  </si>
  <si>
    <t>2022b05090</t>
  </si>
  <si>
    <t>薛静怡</t>
  </si>
  <si>
    <t>2022b05091</t>
  </si>
  <si>
    <t>李依霏</t>
  </si>
  <si>
    <t>2023-2024学年优秀团干、校大学生基层团建指导中心副主任</t>
  </si>
  <si>
    <t>0.75+1.25</t>
  </si>
  <si>
    <t>2022b05094</t>
  </si>
  <si>
    <t>马瑞</t>
  </si>
  <si>
    <t xml:space="preserve"> 心理委员</t>
  </si>
  <si>
    <t>校青协副会长
优秀学生干部
浙江省一星级红十字志愿者
优秀团干
参加学校认定的 A 类科技竞赛（省级，浙江省第19届挑战杯竞赛，铜奖，成员）
参加学校认定的 A 类科技竞赛（校级，证券投资竞赛，二等奖，成员）
参加学校认定的 A 类科技竞赛（校级，电子商务竞赛，三等奖，成员）
参加学校认定的 A 类科技竞赛（校级，挑战杯红色专项竞赛，金奖，成员）</t>
    <phoneticPr fontId="8" type="noConversion"/>
  </si>
  <si>
    <t>0.75+0.25*0.8+1.5*0.4</t>
    <phoneticPr fontId="8" type="noConversion"/>
  </si>
  <si>
    <t>1.5+0.75</t>
    <phoneticPr fontId="8" type="noConversion"/>
  </si>
  <si>
    <t>1.25+0.75+0.75+0.25*0.4+0.25*0.8</t>
    <phoneticPr fontId="8" type="noConversion"/>
  </si>
  <si>
    <t>2.5*0.4*0.8+1.25*0.4+3*0.4*0.8+1.25*0.4+0.75+1.25*0.8</t>
    <phoneticPr fontId="8" type="noConversion"/>
  </si>
  <si>
    <t>1.5*0.8+0.75*0.4+1.5*0.4+0.75+0.25</t>
    <phoneticPr fontId="8" type="noConversion"/>
  </si>
  <si>
    <t>3*0.8*0.4+0.75+0.25</t>
    <phoneticPr fontId="8" type="noConversion"/>
  </si>
  <si>
    <t>3*0.8＊0.4+0.25＊0.4+0.5＊0.4</t>
    <phoneticPr fontId="8" type="noConversion"/>
  </si>
  <si>
    <t>0.15+5*0.8+0.1</t>
    <phoneticPr fontId="8" type="noConversion"/>
  </si>
  <si>
    <t>3*0.8*0.4+0.5*0.4+1.5*0.4</t>
    <phoneticPr fontId="8" type="noConversion"/>
  </si>
  <si>
    <t>寝室长</t>
    <phoneticPr fontId="8" type="noConversion"/>
  </si>
  <si>
    <r>
      <t xml:space="preserve"> 2024浙江省商务厅课题竞赛二等奖</t>
    </r>
    <r>
      <rPr>
        <sz val="11"/>
        <color rgb="FF000000"/>
        <rFont val="等线"/>
        <family val="3"/>
        <charset val="134"/>
      </rPr>
      <t xml:space="preserve">
2025年电子商务三创大赛校一等奖
2025年浙江省电子商务三创大赛省二等奖
优秀团员</t>
    </r>
    <r>
      <rPr>
        <sz val="11"/>
        <color rgb="FFFF0000"/>
        <rFont val="等线"/>
        <family val="3"/>
        <charset val="134"/>
      </rPr>
      <t xml:space="preserve">
</t>
    </r>
    <r>
      <rPr>
        <sz val="11"/>
        <color rgb="FF000000"/>
        <rFont val="等线"/>
        <family val="3"/>
        <charset val="134"/>
      </rPr>
      <t>组宣委员</t>
    </r>
    <phoneticPr fontId="8" type="noConversion"/>
  </si>
  <si>
    <r>
      <t>浙江省金融创新大赛（队员）</t>
    </r>
    <r>
      <rPr>
        <sz val="11"/>
        <color rgb="FF000000"/>
        <rFont val="等线"/>
        <family val="3"/>
        <charset val="134"/>
      </rPr>
      <t xml:space="preserve">
优秀学生干部
公寓1层层长
</t>
    </r>
    <phoneticPr fontId="8" type="noConversion"/>
  </si>
  <si>
    <t>校学生会执行主席+优秀团干部</t>
    <phoneticPr fontId="8" type="noConversion"/>
  </si>
  <si>
    <r>
      <t>参加学校认定的</t>
    </r>
    <r>
      <rPr>
        <sz val="11"/>
        <rFont val="等线"/>
        <family val="3"/>
        <charset val="134"/>
      </rPr>
      <t>B</t>
    </r>
    <r>
      <rPr>
        <sz val="11"/>
        <color rgb="FF000000"/>
        <rFont val="等线"/>
        <family val="3"/>
        <charset val="134"/>
      </rPr>
      <t>类科技竞赛（国家级，全国高校商业精英挑战赛，二等奖，队长，5人团队）
参加学校认定的 A 类科技竞赛（校级，浙江省经济管理案例大赛，三等奖，队长，5人团队）
参加学校认定的A类科技竞赛（校级，浙江水利水电学院第七届乡村振兴创意大赛，二等奖，队员，5人团队，有队长）</t>
    </r>
    <phoneticPr fontId="8" type="noConversion"/>
  </si>
  <si>
    <r>
      <t xml:space="preserve"> 寝室长
2025年大学生创新创业训练计划项目国家级立项</t>
    </r>
    <r>
      <rPr>
        <sz val="11"/>
        <color rgb="FFFF0000"/>
        <rFont val="等线"/>
        <family val="3"/>
        <charset val="134"/>
      </rPr>
      <t xml:space="preserve"> </t>
    </r>
    <r>
      <rPr>
        <sz val="11"/>
        <color rgb="FF000000"/>
        <rFont val="等线"/>
        <family val="3"/>
        <charset val="134"/>
      </rPr>
      <t xml:space="preserve">
2025年第十五届全国大学生电子商务“创新、创意及创业”挑战赛校内选拔赛三等奖
          </t>
    </r>
    <phoneticPr fontId="8" type="noConversion"/>
  </si>
  <si>
    <r>
      <t>校青年融媒体中心主任</t>
    </r>
    <r>
      <rPr>
        <sz val="11"/>
        <color rgb="FF000000"/>
        <rFont val="等线"/>
        <family val="3"/>
        <charset val="134"/>
      </rPr>
      <t xml:space="preserve">
优秀学生
优秀团学干部</t>
    </r>
    <r>
      <rPr>
        <sz val="11"/>
        <color rgb="FFFF0000"/>
        <rFont val="等线"/>
        <family val="3"/>
        <charset val="134"/>
      </rPr>
      <t xml:space="preserve">
</t>
    </r>
    <r>
      <rPr>
        <sz val="11"/>
        <color rgb="FF000000"/>
        <rFont val="等线"/>
        <family val="3"/>
        <charset val="134"/>
      </rPr>
      <t>参加学校认定的 A 类科技竞赛（校级，2024年浙江水利水电学院证券投资大赛三等奖，有队长，3人团队）
参加学校认定的 A 类科技竞赛（校级，2024年浙江水利水电学院电子商务大赛三等奖，队长，5人团队）</t>
    </r>
    <phoneticPr fontId="8" type="noConversion"/>
  </si>
  <si>
    <t>校青年志愿者协会认证策划副部长</t>
    <phoneticPr fontId="8" type="noConversion"/>
  </si>
  <si>
    <r>
      <rPr>
        <sz val="11"/>
        <rFont val="等线"/>
        <family val="3"/>
        <charset val="134"/>
      </rPr>
      <t>B</t>
    </r>
    <r>
      <rPr>
        <sz val="11"/>
        <color rgb="FF000000"/>
        <rFont val="等线"/>
        <family val="3"/>
        <charset val="134"/>
      </rPr>
      <t xml:space="preserve">类科技竞赛（国家级，全国高校商业精英挑战赛创新创业竟赛创业计划赛道，二等奖，队员，有队长）
A类科技竞赛（校级，浙江水利水电学院第七届乡村振兴创意大赛，二等奖，队员，5人团队，有队长）                        A类科技竞赛（省级，第二十届浙江省大学生电子商务竞赛暨第十五届全国大学生电子商务“创新、创意及创业”挑战赛浙江省选拔赛，二等奖，队员，有队长）
</t>
    </r>
    <phoneticPr fontId="8" type="noConversion"/>
  </si>
  <si>
    <r>
      <t>2024.10全国商业精英挑战赛全国三等奖（成员）B类
第十三届浙江省“民生民意杯”大学生统计调查省三等奖（成员）A类
2024.10第九届浙江省大学生金融创新大赛省金奖（成员）</t>
    </r>
    <r>
      <rPr>
        <sz val="11"/>
        <rFont val="等线"/>
        <family val="3"/>
        <charset val="134"/>
        <scheme val="minor"/>
      </rPr>
      <t>B</t>
    </r>
    <r>
      <rPr>
        <sz val="11"/>
        <color theme="1"/>
        <rFont val="等线"/>
        <family val="3"/>
        <charset val="134"/>
        <scheme val="minor"/>
      </rPr>
      <t xml:space="preserve">类
2024.10浙江省高校暑期社会实践优秀调研报告省三等奖（负责人）A类
2024.11 浙江省案例分析大赛省三等奖（成员）A类
优秀团干部
</t>
    </r>
    <phoneticPr fontId="8" type="noConversion"/>
  </si>
  <si>
    <t>优秀学生干部
优秀团员
参加学校认定的 A 类科技竞赛（校级，电子商务大赛，三等奖，队员，5人团队）</t>
    <phoneticPr fontId="8" type="noConversion"/>
  </si>
  <si>
    <t>0.75+0.75+0.25*0.4</t>
    <phoneticPr fontId="8" type="noConversion"/>
  </si>
  <si>
    <t xml:space="preserve">参加学校认定的 A 类科技竞赛（省级，乡村振兴大赛，铜奖，队员，6人团队）
参加学校认定的 A 类科技竞赛（省级，案例分析大赛，二等奖，队员，5人团队)
参加学校认定的 A 类科技竞赛（校级，电子商务大赛，三等奖，队员，5人团队）
参加学校认定的 A 类科技竞赛（校级，挑战杯大赛，铜奖，队员，10人团队）
优秀学生 
</t>
    <phoneticPr fontId="8" type="noConversion"/>
  </si>
  <si>
    <t>1.5*0.4+1.5*0.4+0.25*0.4+0.5*0.4+0.75</t>
    <phoneticPr fontId="8" type="noConversion"/>
  </si>
  <si>
    <t>全国计算机三级-网络技术，</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</si>
</sst>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等线"/>
      <charset val="134"/>
    </font>
    <font>
      <sz val="11"/>
      <color rgb="FF000000"/>
      <name val="等线"/>
      <family val="3"/>
      <charset val="134"/>
    </font>
    <font>
      <b/>
      <sz val="11"/>
      <color rgb="FF000000"/>
      <name val="等线"/>
      <family val="3"/>
      <charset val="134"/>
    </font>
    <font>
      <sz val="16"/>
      <color rgb="FF000000"/>
      <name val="等线"/>
      <family val="3"/>
      <charset val="134"/>
    </font>
    <font>
      <sz val="11"/>
      <color rgb="FFFF0000"/>
      <name val="等线"/>
      <family val="3"/>
      <charset val="134"/>
    </font>
    <font>
      <sz val="11"/>
      <color theme="1"/>
      <name val="等线"/>
      <family val="3"/>
      <charset val="134"/>
      <scheme val="minor"/>
    </font>
    <font>
      <b/>
      <sz val="11"/>
      <color rgb="FFFF0000"/>
      <name val="等线"/>
      <family val="3"/>
      <charset val="134"/>
    </font>
    <font>
      <sz val="16"/>
      <color rgb="FFFF0000"/>
      <name val="等线"/>
      <family val="3"/>
      <charset val="134"/>
    </font>
    <font>
      <sz val="9"/>
      <name val="等线"/>
      <family val="3"/>
      <charset val="134"/>
    </font>
    <font>
      <sz val="11"/>
      <color rgb="FF000000"/>
      <name val="等线"/>
      <family val="3"/>
      <charset val="134"/>
    </font>
    <font>
      <sz val="11"/>
      <color rgb="FFFF0000"/>
      <name val="等线"/>
      <family val="3"/>
      <charset val="134"/>
    </font>
    <font>
      <sz val="11"/>
      <name val="等线"/>
      <family val="3"/>
      <charset val="134"/>
    </font>
    <font>
      <sz val="11"/>
      <name val="等线"/>
      <family val="3"/>
      <charset val="134"/>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top/>
      <bottom style="thin">
        <color auto="1"/>
      </bottom>
      <diagonal/>
    </border>
  </borders>
  <cellStyleXfs count="1">
    <xf numFmtId="0" fontId="0" fillId="0" borderId="0">
      <alignment vertical="center"/>
    </xf>
  </cellStyleXfs>
  <cellXfs count="19">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5"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3" xfId="0" applyFont="1" applyBorder="1" applyAlignment="1">
      <alignment horizontal="center" vertical="center"/>
    </xf>
    <xf numFmtId="0" fontId="0" fillId="0" borderId="0" xfId="0" applyAlignment="1">
      <alignment horizontal="center" vertical="center"/>
    </xf>
    <xf numFmtId="0" fontId="1" fillId="0" borderId="2" xfId="0" applyFont="1" applyBorder="1" applyAlignment="1">
      <alignment horizontal="center" vertical="center" wrapText="1"/>
    </xf>
    <xf numFmtId="0" fontId="1" fillId="0" borderId="0" xfId="0" applyFont="1" applyAlignment="1">
      <alignment horizontal="center" vertical="center" wrapText="1"/>
    </xf>
    <xf numFmtId="0" fontId="6" fillId="2" borderId="0" xfId="0" applyFont="1" applyFill="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ellimages.xml.rels><?xml version="1.0" encoding="UTF-8" standalone="yes"?>
<Relationships xmlns="http://schemas.openxmlformats.org/package/2006/relationships"><Relationship Id="rId1" Type="http://schemas.openxmlformats.org/officeDocument/2006/relationships/image" Target="media/image1.jpeg"/></Relationships>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www.wps.cn/officeDocument/2020/cellImage" Target="cellimag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169335</xdr:rowOff>
    </xdr:from>
    <xdr:to>
      <xdr:col>3</xdr:col>
      <xdr:colOff>34997</xdr:colOff>
      <xdr:row>0</xdr:row>
      <xdr:rowOff>677335</xdr:rowOff>
    </xdr:to>
    <xdr:pic>
      <xdr:nvPicPr>
        <xdr:cNvPr id="2" name="图片 1">
          <a:extLst>
            <a:ext uri="{FF2B5EF4-FFF2-40B4-BE49-F238E27FC236}">
              <a16:creationId xmlns:a16="http://schemas.microsoft.com/office/drawing/2014/main" id="{5EC9F31F-7CCC-8E98-4D22-CC8834AA984C}"/>
            </a:ext>
          </a:extLst>
        </xdr:cNvPr>
        <xdr:cNvPicPr>
          <a:picLocks noChangeAspect="1"/>
        </xdr:cNvPicPr>
      </xdr:nvPicPr>
      <xdr:blipFill>
        <a:blip xmlns:r="http://schemas.openxmlformats.org/officeDocument/2006/relationships" r:embed="rId1"/>
        <a:stretch>
          <a:fillRect/>
        </a:stretch>
      </xdr:blipFill>
      <xdr:spPr>
        <a:xfrm>
          <a:off x="874890" y="169335"/>
          <a:ext cx="1361440" cy="5080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26"/>
  <sheetViews>
    <sheetView tabSelected="1" topLeftCell="A11" zoomScale="81" zoomScaleNormal="81" workbookViewId="0">
      <selection activeCell="A11" sqref="A1:XFD1048576"/>
    </sheetView>
  </sheetViews>
  <sheetFormatPr defaultColWidth="9" defaultRowHeight="13.8" x14ac:dyDescent="0.25"/>
  <cols>
    <col min="1" max="1" width="12.77734375" style="1" customWidth="1"/>
    <col min="2" max="2" width="10.77734375" style="1" customWidth="1"/>
    <col min="3" max="3" width="8.5546875" style="1" customWidth="1"/>
    <col min="4" max="4" width="52.109375" style="1" customWidth="1"/>
    <col min="5" max="5" width="23.77734375" style="9" customWidth="1"/>
    <col min="6" max="6" width="8.77734375" style="9" customWidth="1"/>
    <col min="7" max="7" width="26.44140625" style="15" customWidth="1"/>
    <col min="8" max="8" width="55.33203125" style="1" customWidth="1"/>
    <col min="9" max="256" width="9" style="1" customWidth="1"/>
    <col min="257" max="16384" width="9" style="15"/>
  </cols>
  <sheetData>
    <row r="1" spans="1:256" ht="61.05" customHeight="1" x14ac:dyDescent="0.25">
      <c r="A1" s="2" t="s">
        <v>0</v>
      </c>
      <c r="B1" s="14"/>
      <c r="C1" s="14"/>
    </row>
    <row r="2" spans="1:256" ht="17.399999999999999" customHeight="1" x14ac:dyDescent="0.25">
      <c r="A2" s="13" t="s">
        <v>1</v>
      </c>
      <c r="B2" s="13"/>
      <c r="C2" s="13"/>
      <c r="D2" s="13"/>
      <c r="E2" s="13"/>
      <c r="F2" s="13"/>
      <c r="G2" s="13"/>
      <c r="H2" s="16" t="s">
        <v>2</v>
      </c>
    </row>
    <row r="3" spans="1:256" ht="27.6" x14ac:dyDescent="0.25">
      <c r="A3" s="3" t="s">
        <v>3</v>
      </c>
      <c r="B3" s="3" t="s">
        <v>4</v>
      </c>
      <c r="C3" s="3" t="s">
        <v>5</v>
      </c>
      <c r="D3" s="3" t="s">
        <v>6</v>
      </c>
      <c r="E3" s="8" t="s">
        <v>7</v>
      </c>
      <c r="F3" s="8" t="s">
        <v>8</v>
      </c>
      <c r="G3" s="3" t="s">
        <v>9</v>
      </c>
      <c r="H3" s="17" t="s">
        <v>10</v>
      </c>
    </row>
    <row r="4" spans="1:256" ht="88.05" customHeight="1" x14ac:dyDescent="0.25">
      <c r="A4" s="3">
        <v>1</v>
      </c>
      <c r="B4" s="3" t="s">
        <v>11</v>
      </c>
      <c r="C4" s="3" t="s">
        <v>12</v>
      </c>
      <c r="D4" s="4" t="s">
        <v>94</v>
      </c>
      <c r="E4" s="8" t="s">
        <v>95</v>
      </c>
      <c r="F4" s="8">
        <v>1.6</v>
      </c>
      <c r="G4" s="5"/>
      <c r="H4" s="17"/>
    </row>
    <row r="5" spans="1:256" ht="165.6" x14ac:dyDescent="0.25">
      <c r="A5" s="3">
        <v>2</v>
      </c>
      <c r="B5" s="3" t="s">
        <v>13</v>
      </c>
      <c r="C5" s="3" t="s">
        <v>14</v>
      </c>
      <c r="D5" s="4" t="s">
        <v>74</v>
      </c>
      <c r="E5" s="8" t="s">
        <v>15</v>
      </c>
      <c r="F5" s="8">
        <v>4.8</v>
      </c>
      <c r="G5" s="5"/>
      <c r="H5" s="17" t="s">
        <v>16</v>
      </c>
    </row>
    <row r="6" spans="1:256" ht="138" x14ac:dyDescent="0.25">
      <c r="A6" s="3">
        <v>3</v>
      </c>
      <c r="B6" s="3" t="s">
        <v>17</v>
      </c>
      <c r="C6" s="3" t="s">
        <v>18</v>
      </c>
      <c r="D6" s="4" t="s">
        <v>96</v>
      </c>
      <c r="E6" s="10" t="s">
        <v>97</v>
      </c>
      <c r="F6" s="8">
        <f>1.5*0.4+1.5*0.4+0.25*0.4+0.5*0.4+0.75+0.5</f>
        <v>2.75</v>
      </c>
      <c r="G6" s="3"/>
      <c r="H6" s="17" t="s">
        <v>19</v>
      </c>
    </row>
    <row r="7" spans="1:256" ht="94.05" customHeight="1" x14ac:dyDescent="0.25">
      <c r="A7" s="3">
        <v>4</v>
      </c>
      <c r="B7" s="3" t="s">
        <v>20</v>
      </c>
      <c r="C7" s="3" t="s">
        <v>21</v>
      </c>
      <c r="D7" s="4" t="s">
        <v>22</v>
      </c>
      <c r="E7" s="8" t="s">
        <v>75</v>
      </c>
      <c r="F7" s="8">
        <f>0.75+0.25*0.8+1.5*0.4</f>
        <v>1.55</v>
      </c>
      <c r="G7" s="5"/>
      <c r="H7" s="17" t="s">
        <v>23</v>
      </c>
    </row>
    <row r="8" spans="1:256" ht="44.4" customHeight="1" x14ac:dyDescent="0.25">
      <c r="A8" s="3">
        <v>5</v>
      </c>
      <c r="B8" s="3" t="s">
        <v>24</v>
      </c>
      <c r="C8" s="3" t="s">
        <v>25</v>
      </c>
      <c r="D8" s="10" t="s">
        <v>84</v>
      </c>
      <c r="E8" s="8">
        <v>0.15</v>
      </c>
      <c r="F8" s="8">
        <v>0.15</v>
      </c>
      <c r="G8" s="5"/>
      <c r="H8" s="17" t="s">
        <v>26</v>
      </c>
    </row>
    <row r="9" spans="1:256" ht="178.05" customHeight="1" x14ac:dyDescent="0.25">
      <c r="A9" s="3">
        <v>6</v>
      </c>
      <c r="B9" s="3" t="s">
        <v>27</v>
      </c>
      <c r="C9" s="3" t="s">
        <v>28</v>
      </c>
      <c r="D9" s="12" t="s">
        <v>93</v>
      </c>
      <c r="E9" s="11" t="s">
        <v>78</v>
      </c>
      <c r="F9" s="11">
        <f>2.5*0.4*0.8+1.25*0.4+3*0.4*0.8+1.25*0.4+0.75+1.25*0.8</f>
        <v>4.51</v>
      </c>
      <c r="G9" s="5"/>
      <c r="H9" s="17" t="s">
        <v>29</v>
      </c>
    </row>
    <row r="10" spans="1:256" ht="27.6" x14ac:dyDescent="0.25">
      <c r="A10" s="3">
        <v>7</v>
      </c>
      <c r="B10" s="3" t="s">
        <v>30</v>
      </c>
      <c r="C10" s="3" t="s">
        <v>31</v>
      </c>
      <c r="D10" s="4" t="s">
        <v>32</v>
      </c>
      <c r="E10" s="8" t="s">
        <v>33</v>
      </c>
      <c r="F10" s="8">
        <v>0.65</v>
      </c>
      <c r="G10" s="5"/>
      <c r="H10" s="1" t="s">
        <v>34</v>
      </c>
    </row>
    <row r="11" spans="1:256" ht="69" x14ac:dyDescent="0.25">
      <c r="A11" s="3">
        <v>8</v>
      </c>
      <c r="B11" s="3" t="s">
        <v>35</v>
      </c>
      <c r="C11" s="3" t="s">
        <v>36</v>
      </c>
      <c r="D11" s="4" t="s">
        <v>85</v>
      </c>
      <c r="E11" s="8" t="s">
        <v>79</v>
      </c>
      <c r="F11" s="8">
        <f>1.5*0.8+0.75*0.4+1.5*0.4+0.75+0.25</f>
        <v>3.1000000000000005</v>
      </c>
      <c r="G11" s="5"/>
      <c r="H11" s="17" t="s">
        <v>37</v>
      </c>
    </row>
    <row r="12" spans="1:256" x14ac:dyDescent="0.25">
      <c r="A12" s="3">
        <v>9</v>
      </c>
      <c r="B12" s="3" t="s">
        <v>38</v>
      </c>
      <c r="C12" s="3" t="s">
        <v>39</v>
      </c>
      <c r="D12" s="7"/>
      <c r="E12" s="8">
        <v>0</v>
      </c>
      <c r="F12" s="8">
        <v>0</v>
      </c>
      <c r="G12" s="5"/>
      <c r="H12" s="18" t="s">
        <v>40</v>
      </c>
    </row>
    <row r="13" spans="1:256" x14ac:dyDescent="0.25">
      <c r="A13" s="3">
        <v>10</v>
      </c>
      <c r="B13" s="3" t="s">
        <v>41</v>
      </c>
      <c r="C13" s="3" t="s">
        <v>42</v>
      </c>
      <c r="D13" s="4" t="s">
        <v>43</v>
      </c>
      <c r="E13" s="8">
        <v>0.25</v>
      </c>
      <c r="F13" s="8">
        <v>0.25</v>
      </c>
      <c r="G13" s="5"/>
    </row>
    <row r="14" spans="1:256" ht="46.95" customHeight="1" x14ac:dyDescent="0.25">
      <c r="A14" s="3">
        <v>11</v>
      </c>
      <c r="B14" s="3" t="s">
        <v>44</v>
      </c>
      <c r="C14" s="3" t="s">
        <v>45</v>
      </c>
      <c r="D14" s="4" t="s">
        <v>86</v>
      </c>
      <c r="E14" s="8" t="s">
        <v>80</v>
      </c>
      <c r="F14" s="8">
        <f>3*0.8*0.4+0.75+0.25</f>
        <v>1.9600000000000002</v>
      </c>
      <c r="G14" s="5"/>
      <c r="IQ14" s="15"/>
      <c r="IR14" s="15"/>
      <c r="IS14" s="15"/>
      <c r="IT14" s="15"/>
      <c r="IU14" s="15"/>
      <c r="IV14" s="15"/>
    </row>
    <row r="15" spans="1:256" x14ac:dyDescent="0.25">
      <c r="A15" s="3">
        <v>12</v>
      </c>
      <c r="B15" s="3" t="s">
        <v>46</v>
      </c>
      <c r="C15" s="3" t="s">
        <v>47</v>
      </c>
      <c r="D15" s="4" t="s">
        <v>48</v>
      </c>
      <c r="E15" s="8">
        <v>0.15</v>
      </c>
      <c r="F15" s="8">
        <v>0.15</v>
      </c>
      <c r="G15" s="5"/>
    </row>
    <row r="16" spans="1:256" ht="27" customHeight="1" x14ac:dyDescent="0.25">
      <c r="A16" s="3">
        <v>13</v>
      </c>
      <c r="B16" s="3" t="s">
        <v>49</v>
      </c>
      <c r="C16" s="3" t="s">
        <v>50</v>
      </c>
      <c r="D16" s="4" t="s">
        <v>87</v>
      </c>
      <c r="E16" s="8" t="s">
        <v>76</v>
      </c>
      <c r="F16" s="8">
        <v>2.25</v>
      </c>
      <c r="G16" s="5"/>
    </row>
    <row r="17" spans="1:7" x14ac:dyDescent="0.25">
      <c r="A17" s="3">
        <v>14</v>
      </c>
      <c r="B17" s="3" t="s">
        <v>51</v>
      </c>
      <c r="C17" s="3" t="s">
        <v>52</v>
      </c>
      <c r="D17" s="4" t="s">
        <v>98</v>
      </c>
      <c r="E17" s="8">
        <v>0.5</v>
      </c>
      <c r="F17" s="8">
        <v>0.5</v>
      </c>
      <c r="G17" s="5"/>
    </row>
    <row r="18" spans="1:7" x14ac:dyDescent="0.25">
      <c r="A18" s="3">
        <v>15</v>
      </c>
      <c r="B18" s="3" t="s">
        <v>53</v>
      </c>
      <c r="C18" s="3" t="s">
        <v>54</v>
      </c>
      <c r="D18" s="4" t="s">
        <v>48</v>
      </c>
      <c r="E18" s="8">
        <v>0.15</v>
      </c>
      <c r="F18" s="8">
        <v>0.15</v>
      </c>
      <c r="G18" s="5"/>
    </row>
    <row r="19" spans="1:7" ht="96.6" x14ac:dyDescent="0.25">
      <c r="A19" s="3">
        <v>16</v>
      </c>
      <c r="B19" s="3" t="s">
        <v>55</v>
      </c>
      <c r="C19" s="3" t="s">
        <v>56</v>
      </c>
      <c r="D19" s="4" t="s">
        <v>88</v>
      </c>
      <c r="E19" s="8" t="s">
        <v>81</v>
      </c>
      <c r="F19" s="8">
        <f>3*0.8*0.4+0.25*0.4+0.5*0.4</f>
        <v>1.2600000000000002</v>
      </c>
      <c r="G19" s="5"/>
    </row>
    <row r="20" spans="1:7" ht="61.95" customHeight="1" x14ac:dyDescent="0.25">
      <c r="A20" s="3">
        <v>17</v>
      </c>
      <c r="B20" s="3" t="s">
        <v>57</v>
      </c>
      <c r="C20" s="3" t="s">
        <v>58</v>
      </c>
      <c r="D20" s="4" t="s">
        <v>89</v>
      </c>
      <c r="E20" s="8" t="s">
        <v>82</v>
      </c>
      <c r="F20" s="8">
        <f>0.15+5*0.8+0.1</f>
        <v>4.25</v>
      </c>
      <c r="G20" s="5"/>
    </row>
    <row r="21" spans="1:7" ht="96.6" x14ac:dyDescent="0.25">
      <c r="A21" s="3">
        <v>18</v>
      </c>
      <c r="B21" s="3" t="s">
        <v>59</v>
      </c>
      <c r="C21" s="3" t="s">
        <v>60</v>
      </c>
      <c r="D21" s="4" t="s">
        <v>90</v>
      </c>
      <c r="E21" s="10" t="s">
        <v>77</v>
      </c>
      <c r="F21" s="8">
        <f>1.25+0.75+0.75+0.25*0.4+0.25*0.8</f>
        <v>3.0500000000000003</v>
      </c>
      <c r="G21" s="5"/>
    </row>
    <row r="22" spans="1:7" x14ac:dyDescent="0.25">
      <c r="A22" s="3">
        <v>19</v>
      </c>
      <c r="B22" s="3" t="s">
        <v>61</v>
      </c>
      <c r="C22" s="3" t="s">
        <v>62</v>
      </c>
      <c r="D22" s="4" t="s">
        <v>91</v>
      </c>
      <c r="E22" s="8">
        <v>0.5</v>
      </c>
      <c r="F22" s="8">
        <v>0.5</v>
      </c>
      <c r="G22" s="5"/>
    </row>
    <row r="23" spans="1:7" x14ac:dyDescent="0.25">
      <c r="A23" s="3">
        <v>20</v>
      </c>
      <c r="B23" s="3" t="s">
        <v>63</v>
      </c>
      <c r="C23" s="3" t="s">
        <v>64</v>
      </c>
      <c r="D23" s="6"/>
      <c r="E23" s="8">
        <v>0</v>
      </c>
      <c r="F23" s="8">
        <v>0</v>
      </c>
      <c r="G23" s="5"/>
    </row>
    <row r="24" spans="1:7" ht="124.2" x14ac:dyDescent="0.25">
      <c r="A24" s="3">
        <v>21</v>
      </c>
      <c r="B24" s="3" t="s">
        <v>65</v>
      </c>
      <c r="C24" s="3" t="s">
        <v>66</v>
      </c>
      <c r="D24" s="4" t="s">
        <v>92</v>
      </c>
      <c r="E24" s="8" t="s">
        <v>83</v>
      </c>
      <c r="F24" s="8">
        <f>3*0.8*0.4+0.5*0.4+1.5*0.4</f>
        <v>1.7600000000000002</v>
      </c>
      <c r="G24" s="5"/>
    </row>
    <row r="25" spans="1:7" ht="27.6" x14ac:dyDescent="0.25">
      <c r="A25" s="3">
        <v>22</v>
      </c>
      <c r="B25" s="3" t="s">
        <v>67</v>
      </c>
      <c r="C25" s="3" t="s">
        <v>68</v>
      </c>
      <c r="D25" s="4" t="s">
        <v>69</v>
      </c>
      <c r="E25" s="8" t="s">
        <v>70</v>
      </c>
      <c r="F25" s="8">
        <v>2</v>
      </c>
      <c r="G25" s="5"/>
    </row>
    <row r="26" spans="1:7" x14ac:dyDescent="0.25">
      <c r="A26" s="3">
        <v>23</v>
      </c>
      <c r="B26" s="3" t="s">
        <v>71</v>
      </c>
      <c r="C26" s="3" t="s">
        <v>72</v>
      </c>
      <c r="D26" s="4" t="s">
        <v>73</v>
      </c>
      <c r="E26" s="8">
        <v>0.25</v>
      </c>
      <c r="F26" s="8">
        <v>0.25</v>
      </c>
      <c r="G26" s="5"/>
    </row>
  </sheetData>
  <sortState xmlns:xlrd2="http://schemas.microsoft.com/office/spreadsheetml/2017/richdata2" ref="B4:G26">
    <sortCondition ref="B4:B26"/>
  </sortState>
  <mergeCells count="2">
    <mergeCell ref="A2:G2"/>
    <mergeCell ref="B1:C1"/>
  </mergeCells>
  <phoneticPr fontId="8" type="noConversion"/>
  <pageMargins left="0.7" right="0.7" top="0.75" bottom="0.75" header="0.3" footer="0.3"/>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PACM00</dc:creator>
  <cp:lastModifiedBy>2101650588@qq.com</cp:lastModifiedBy>
  <dcterms:created xsi:type="dcterms:W3CDTF">2015-06-04T18:19:00Z</dcterms:created>
  <dcterms:modified xsi:type="dcterms:W3CDTF">2025-09-12T12:25:06Z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5F31FA40D9BE46A3B374D7FC42C34BC7_13</vt:lpwstr>
  </property>
</Properties>
</file>