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F4114B0F-73F3-4F7D-AFED-9E49D66D4A04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1" i="1"/>
  <c r="F20" i="1"/>
  <c r="F18" i="1"/>
  <c r="F15" i="1"/>
  <c r="F14" i="1"/>
  <c r="F13" i="1"/>
  <c r="F9" i="1"/>
</calcChain>
</file>

<file path=xl/sharedStrings.xml><?xml version="1.0" encoding="utf-8"?>
<sst xmlns="http://schemas.openxmlformats.org/spreadsheetml/2006/main" count="109" uniqueCount="106">
  <si>
    <t>班主任签名：</t>
  </si>
  <si>
    <r>
      <rPr>
        <sz val="16"/>
        <color rgb="FFFF0000"/>
        <rFont val="等线"/>
        <charset val="134"/>
      </rPr>
      <t>班级</t>
    </r>
    <r>
      <rPr>
        <sz val="16"/>
        <color rgb="FF000000"/>
        <rFont val="等线"/>
        <charset val="134"/>
      </rPr>
      <t>个性发展测评分</t>
    </r>
  </si>
  <si>
    <r>
      <rPr>
        <sz val="11"/>
        <color rgb="FF000000"/>
        <rFont val="等线"/>
        <charset val="134"/>
      </rPr>
      <t>最高不超过</t>
    </r>
    <r>
      <rPr>
        <sz val="11"/>
        <color rgb="FFFF0000"/>
        <rFont val="等线"/>
        <charset val="134"/>
      </rPr>
      <t xml:space="preserve"> 5 分</t>
    </r>
    <r>
      <rPr>
        <sz val="11"/>
        <color rgb="FF000000"/>
        <rFont val="等线"/>
        <charset val="134"/>
      </rPr>
      <t>；</t>
    </r>
  </si>
  <si>
    <t>序号</t>
  </si>
  <si>
    <t>学号</t>
  </si>
  <si>
    <t>姓名</t>
  </si>
  <si>
    <t xml:space="preserve"> 备注</t>
  </si>
  <si>
    <t>加分细则</t>
  </si>
  <si>
    <t>总分</t>
  </si>
  <si>
    <t>证明文件</t>
  </si>
  <si>
    <t>不同项目可累计计分，同一项目获奖按最高获奖级别计分，不累计计分；</t>
  </si>
  <si>
    <t>2020b17001</t>
  </si>
  <si>
    <t>张三</t>
  </si>
  <si>
    <t xml:space="preserve"> 学习委员
通过大学生英语六级考试</t>
  </si>
  <si>
    <t>0.5+0.5</t>
  </si>
  <si>
    <t>若无相关作证材料不予加分！</t>
  </si>
  <si>
    <r>
      <rPr>
        <sz val="11"/>
        <color rgb="FF000000"/>
        <rFont val="等线"/>
        <charset val="134"/>
      </rPr>
      <t>同一学年获得多项荣誉时，</t>
    </r>
    <r>
      <rPr>
        <sz val="11"/>
        <color rgb="FFFF0000"/>
        <rFont val="等线"/>
        <charset val="134"/>
      </rPr>
      <t>同一类荣誉</t>
    </r>
    <r>
      <rPr>
        <sz val="11"/>
        <color rgb="FF000000"/>
        <rFont val="等线"/>
        <charset val="134"/>
      </rPr>
      <t>按</t>
    </r>
    <r>
      <rPr>
        <sz val="11"/>
        <color rgb="FFFF0000"/>
        <rFont val="等线"/>
        <charset val="134"/>
      </rPr>
      <t>最高等级</t>
    </r>
    <r>
      <rPr>
        <sz val="11"/>
        <color rgb="FF000000"/>
        <rFont val="等线"/>
        <charset val="134"/>
      </rPr>
      <t>计分，</t>
    </r>
    <r>
      <rPr>
        <sz val="11"/>
        <color rgb="FFFF0000"/>
        <rFont val="等线"/>
        <charset val="134"/>
      </rPr>
      <t>不同</t>
    </r>
    <r>
      <rPr>
        <sz val="11"/>
        <color rgb="FF000000"/>
        <rFont val="等线"/>
        <charset val="134"/>
      </rPr>
      <t>荣誉可</t>
    </r>
    <r>
      <rPr>
        <sz val="11"/>
        <color rgb="FFFF0000"/>
        <rFont val="等线"/>
        <charset val="134"/>
      </rPr>
      <t>累计</t>
    </r>
    <r>
      <rPr>
        <sz val="11"/>
        <color rgb="FF000000"/>
        <rFont val="等线"/>
        <charset val="134"/>
      </rPr>
      <t xml:space="preserve">计分，最高不得超过 </t>
    </r>
    <r>
      <rPr>
        <sz val="11"/>
        <color rgb="FFFF0000"/>
        <rFont val="等线"/>
        <charset val="134"/>
      </rPr>
      <t>5 分</t>
    </r>
    <r>
      <rPr>
        <sz val="11"/>
        <color rgb="FF000000"/>
        <rFont val="等线"/>
        <charset val="134"/>
      </rPr>
      <t>。</t>
    </r>
  </si>
  <si>
    <t>2020b17002</t>
  </si>
  <si>
    <t>李四</t>
  </si>
  <si>
    <r>
      <rPr>
        <sz val="11"/>
        <color rgb="FFFF0000"/>
        <rFont val="等线"/>
        <charset val="134"/>
      </rPr>
      <t>校级</t>
    </r>
    <r>
      <rPr>
        <sz val="11"/>
        <color rgb="FF000000"/>
        <rFont val="等线"/>
        <charset val="134"/>
      </rPr>
      <t>优秀学生、宣传委员</t>
    </r>
  </si>
  <si>
    <t>0.75+0.25</t>
  </si>
  <si>
    <t>学生承担社会工作满一学年才能计分；一学年中担任两个及以
上社会工作的，按最高级别加分。</t>
  </si>
  <si>
    <t>2020b17003</t>
  </si>
  <si>
    <t>王五</t>
  </si>
  <si>
    <r>
      <rPr>
        <sz val="11"/>
        <color rgb="FF000000"/>
        <rFont val="等线"/>
        <charset val="134"/>
      </rPr>
      <t xml:space="preserve">参加学校认定的 </t>
    </r>
    <r>
      <rPr>
        <sz val="11"/>
        <color rgb="FFFF0000"/>
        <rFont val="等线"/>
        <charset val="134"/>
      </rPr>
      <t>B 类</t>
    </r>
    <r>
      <rPr>
        <sz val="11"/>
        <color rgb="FF000000"/>
        <rFont val="等线"/>
        <charset val="134"/>
      </rPr>
      <t>科技竞赛（</t>
    </r>
    <r>
      <rPr>
        <sz val="11"/>
        <color rgb="FFFF0000"/>
        <rFont val="等线"/>
        <charset val="134"/>
      </rPr>
      <t>校级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xx竞赛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二等奖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队员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3人团队</t>
    </r>
    <r>
      <rPr>
        <sz val="11"/>
        <color theme="1"/>
        <rFont val="等线"/>
        <charset val="134"/>
      </rPr>
      <t>，</t>
    </r>
    <r>
      <rPr>
        <sz val="11"/>
        <color rgb="FFFF0000"/>
        <rFont val="等线"/>
        <charset val="134"/>
      </rPr>
      <t>有队长</t>
    </r>
    <r>
      <rPr>
        <sz val="11"/>
        <color rgb="FF000000"/>
        <rFont val="等线"/>
        <charset val="134"/>
      </rPr>
      <t>）</t>
    </r>
  </si>
  <si>
    <t>（0.5*0.8）*0.4</t>
  </si>
  <si>
    <t>B类、C 类科技竞赛参照表量化分值权重系数分别为 0.8、0.6</t>
  </si>
  <si>
    <t>2020b17004</t>
  </si>
  <si>
    <t>赵六</t>
  </si>
  <si>
    <r>
      <rPr>
        <sz val="11"/>
        <color rgb="FF000000"/>
        <rFont val="等线"/>
        <charset val="134"/>
      </rPr>
      <t xml:space="preserve">参加学校认定的 </t>
    </r>
    <r>
      <rPr>
        <sz val="11"/>
        <color rgb="FFFF0000"/>
        <rFont val="等线"/>
        <charset val="134"/>
      </rPr>
      <t>A 类</t>
    </r>
    <r>
      <rPr>
        <sz val="11"/>
        <color rgb="FF000000"/>
        <rFont val="等线"/>
        <charset val="134"/>
      </rPr>
      <t>科技竞赛（</t>
    </r>
    <r>
      <rPr>
        <sz val="11"/>
        <color rgb="FFFF0000"/>
        <rFont val="等线"/>
        <charset val="134"/>
      </rPr>
      <t>国家级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xx竞赛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一等奖</t>
    </r>
    <r>
      <rPr>
        <sz val="11"/>
        <color rgb="FF000000"/>
        <rFont val="等线"/>
        <charset val="134"/>
      </rPr>
      <t>，</t>
    </r>
    <r>
      <rPr>
        <sz val="11"/>
        <color rgb="FFFF0000"/>
        <rFont val="等线"/>
        <charset val="134"/>
      </rPr>
      <t>队长，5人团队</t>
    </r>
    <r>
      <rPr>
        <sz val="11"/>
        <color rgb="FF000000"/>
        <rFont val="等线"/>
        <charset val="134"/>
      </rPr>
      <t>）</t>
    </r>
  </si>
  <si>
    <t>4*0.8</t>
  </si>
  <si>
    <t>团队竞赛获奖，团队负责人量化得分权重系数为 0.8，其他成员量化权重系数为 0.4；无核心成员的按计分标准 / 项目组人数计分。</t>
  </si>
  <si>
    <t>2023b27004</t>
  </si>
  <si>
    <t>闰尚宇</t>
  </si>
  <si>
    <t>1.5+3*0.8+0.15</t>
  </si>
  <si>
    <r>
      <rPr>
        <sz val="11"/>
        <color rgb="FF000000"/>
        <rFont val="等线"/>
        <charset val="134"/>
      </rPr>
      <t>A类竞赛：纳入浙江省普通本科高等教学工作及业绩考核的竞赛项目，</t>
    </r>
    <r>
      <rPr>
        <sz val="11"/>
        <color rgb="FFFF0000"/>
        <rFont val="等线"/>
        <charset val="134"/>
      </rPr>
      <t>一般是浙江省教育厅组织的竞赛</t>
    </r>
  </si>
  <si>
    <t>2023b27015</t>
  </si>
  <si>
    <t>陈虹瑾</t>
  </si>
  <si>
    <t>校级优秀学生、校级优秀团员、校级竞赛、寝室长</t>
  </si>
  <si>
    <t>B类竞赛：教育部各教学指导委员会举办的全国性竞赛项目</t>
  </si>
  <si>
    <t>2023b27010</t>
  </si>
  <si>
    <t>张湍耀</t>
  </si>
  <si>
    <t>副班主任 班长</t>
  </si>
  <si>
    <t>C类竞赛：浙江省各教学指导委员会、全国行业协会（学会）举办的省级及以上的竞赛项目</t>
  </si>
  <si>
    <t>2023b27005</t>
  </si>
  <si>
    <t>金慧兰</t>
  </si>
  <si>
    <t>寝室长、省级大创立项、心理疗法mooc认证</t>
  </si>
  <si>
    <t>0.15+3*0.4+0.15</t>
  </si>
  <si>
    <t>更多内容请参照新版学生手册！</t>
  </si>
  <si>
    <t>2023b27006</t>
  </si>
  <si>
    <t>徐梓一</t>
  </si>
  <si>
    <t>学习委员、校党委学工部综合办公室部长、乡村振兴省级铜奖负责人、省级大创立项组员、优秀学生干部、</t>
  </si>
  <si>
    <t>1.5+（1.25*0.8）+3*0.4+0.75</t>
  </si>
  <si>
    <t>2023b27029</t>
  </si>
  <si>
    <t>张凯博</t>
  </si>
  <si>
    <t>寝室长、校级科技竞赛</t>
  </si>
  <si>
    <t>2023b27043</t>
  </si>
  <si>
    <t>勇忠丹真</t>
  </si>
  <si>
    <t>心理委员，校级科技竞赛</t>
  </si>
  <si>
    <t>2023b27042</t>
  </si>
  <si>
    <t>旦增念扎</t>
  </si>
  <si>
    <t>寝室长，校级科技竞赛。</t>
  </si>
  <si>
    <t>2023b20024</t>
  </si>
  <si>
    <t>金少宇</t>
  </si>
  <si>
    <t>2023b27033</t>
  </si>
  <si>
    <t>任骏豪</t>
  </si>
  <si>
    <t>寝室长，红五月成员</t>
  </si>
  <si>
    <t>0.15+0.1</t>
  </si>
  <si>
    <t>2023b27024</t>
  </si>
  <si>
    <t>何洁瑜</t>
  </si>
  <si>
    <t>校记美工部副部长、省级大创立项</t>
  </si>
  <si>
    <t>2023b27016</t>
  </si>
  <si>
    <t>戴雨桐</t>
  </si>
  <si>
    <t>乡村振兴大赛省三等奖组员</t>
  </si>
  <si>
    <t>1.25×0.4=0.5</t>
  </si>
  <si>
    <t>2023b27007</t>
  </si>
  <si>
    <t>王平</t>
  </si>
  <si>
    <t>2023b27041</t>
  </si>
  <si>
    <t>单泇祎</t>
  </si>
  <si>
    <t>2023b27027</t>
  </si>
  <si>
    <t>袁少宏</t>
  </si>
  <si>
    <t>寝室长</t>
  </si>
  <si>
    <t>2023b27002</t>
  </si>
  <si>
    <t>陈佳悦</t>
  </si>
  <si>
    <t>通过英语六级、校级竞赛</t>
  </si>
  <si>
    <t>2023b27014</t>
  </si>
  <si>
    <t>陈漫翎</t>
  </si>
  <si>
    <t>学工部全媒体中心主任 省级乡村振兴大赛铜奖组员 组宣委员</t>
  </si>
  <si>
    <t>2023b27036</t>
  </si>
  <si>
    <t>赵鑫</t>
  </si>
  <si>
    <t>团支书，校学工部资助育人部干事，红五月成员</t>
  </si>
  <si>
    <t>0.75+0.15+0.1</t>
  </si>
  <si>
    <t>望湖学生楼长、国家级大创负责人、乡村振兴铜奖、金融创新大赛铜奖</t>
    <phoneticPr fontId="9" type="noConversion"/>
  </si>
  <si>
    <t>校记微博部部长、省级大创立项、心理疗法mooc认证、寝室长</t>
    <phoneticPr fontId="9" type="noConversion"/>
  </si>
  <si>
    <t>0.5+5*0.8+1.5*0.4+1.5*0.8*0.4</t>
    <phoneticPr fontId="9" type="noConversion"/>
  </si>
  <si>
    <t>0.75+3×0.2</t>
    <phoneticPr fontId="9" type="noConversion"/>
  </si>
  <si>
    <t>校优秀学生 校学工处资助育人部部长 大学生创新创业大赛校级银奖 德育委员 六级</t>
    <phoneticPr fontId="9" type="noConversion"/>
  </si>
  <si>
    <t>0.75+0.75+0.25*0.4+0.15</t>
    <phoneticPr fontId="9" type="noConversion"/>
  </si>
  <si>
    <t>0.15+0.75*0.8</t>
    <phoneticPr fontId="9" type="noConversion"/>
  </si>
  <si>
    <t>0.25＋0.75*0.4</t>
    <phoneticPr fontId="9" type="noConversion"/>
  </si>
  <si>
    <t>0.15＋0.75*0.4</t>
    <phoneticPr fontId="9" type="noConversion"/>
  </si>
  <si>
    <t>0.75+1+0.5*0.6*0.4+0.5</t>
    <phoneticPr fontId="9" type="noConversion"/>
  </si>
  <si>
    <t>0.15+0.75×0.8*0.6+0.25*0.4</t>
    <phoneticPr fontId="9" type="noConversion"/>
  </si>
  <si>
    <t>0.5+0.25*0.8</t>
    <phoneticPr fontId="9" type="noConversion"/>
  </si>
  <si>
    <t>1.5+（1.5*0.4）+0.25</t>
    <phoneticPr fontId="9" type="noConversion"/>
  </si>
  <si>
    <t>校级科技竞赛×2，mooc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</si>
</sst>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name val="等线"/>
      <charset val="134"/>
    </font>
    <font>
      <sz val="11"/>
      <color rgb="FF000000"/>
      <name val="等线"/>
      <charset val="134"/>
    </font>
    <font>
      <b/>
      <sz val="11"/>
      <color rgb="FF000000"/>
      <name val="等线"/>
      <charset val="134"/>
    </font>
    <font>
      <sz val="16"/>
      <color rgb="FF000000"/>
      <name val="等线"/>
      <charset val="134"/>
    </font>
    <font>
      <sz val="11"/>
      <color rgb="FF000000"/>
      <name val="等线"/>
      <charset val="134"/>
    </font>
    <font>
      <sz val="11"/>
      <color rgb="FFFF0000"/>
      <name val="等线"/>
      <charset val="134"/>
    </font>
    <font>
      <b/>
      <sz val="11"/>
      <color rgb="FFFF0000"/>
      <name val="等线"/>
      <charset val="134"/>
    </font>
    <font>
      <sz val="16"/>
      <color rgb="FFFF0000"/>
      <name val="等线"/>
      <charset val="134"/>
    </font>
    <font>
      <sz val="11"/>
      <color theme="1"/>
      <name val="等线"/>
      <charset val="134"/>
    </font>
    <font>
      <sz val="9"/>
      <name val="等线"/>
      <charset val="134"/>
    </font>
    <font>
      <sz val="11"/>
      <name val="等线"/>
      <family val="3"/>
      <charset val="134"/>
    </font>
    <font>
      <sz val="11"/>
      <color rgb="FFFF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2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461010</xdr:colOff>
      <xdr:row>0</xdr:row>
      <xdr:rowOff>7620</xdr:rowOff>
    </xdr:from>
    <xdr:to>
      <xdr:col>2</xdr:col>
      <xdr:colOff>198120</xdr:colOff>
      <xdr:row>1</xdr:row>
      <xdr:rowOff>44450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1013460" y="-118110"/>
          <a:ext cx="250190" cy="5016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5"/>
  <sheetViews>
    <sheetView tabSelected="1" workbookViewId="0">
      <selection activeCell="E14" sqref="E14"/>
    </sheetView>
  </sheetViews>
  <sheetFormatPr defaultColWidth="9" defaultRowHeight="14" x14ac:dyDescent="0.3"/>
  <cols>
    <col min="1" max="1" width="6" style="1" customWidth="1"/>
    <col min="2" max="2" width="10.75" style="1" customWidth="1"/>
    <col min="3" max="3" width="6.58203125" style="1" customWidth="1"/>
    <col min="4" max="4" width="93" style="1" bestFit="1" customWidth="1"/>
    <col min="5" max="5" width="27.58203125" style="1" bestFit="1" customWidth="1"/>
    <col min="6" max="6" width="8.75" style="1" customWidth="1"/>
    <col min="7" max="7" width="26.4140625" customWidth="1"/>
    <col min="8" max="8" width="55.33203125" style="1" customWidth="1"/>
    <col min="9" max="26" width="9" style="1" customWidth="1"/>
  </cols>
  <sheetData>
    <row r="1" spans="1:10" x14ac:dyDescent="0.3">
      <c r="A1" s="2" t="s">
        <v>0</v>
      </c>
    </row>
    <row r="2" spans="1:10" ht="17.399999999999999" customHeight="1" x14ac:dyDescent="0.3">
      <c r="A2" s="15" t="s">
        <v>1</v>
      </c>
      <c r="B2" s="15"/>
      <c r="C2" s="15"/>
      <c r="D2" s="15"/>
      <c r="E2" s="15"/>
      <c r="F2" s="15"/>
      <c r="G2" s="15"/>
      <c r="H2" s="5" t="s">
        <v>2</v>
      </c>
    </row>
    <row r="3" spans="1:10" ht="28" x14ac:dyDescent="0.3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6" t="s">
        <v>9</v>
      </c>
      <c r="H3" s="5" t="s">
        <v>10</v>
      </c>
    </row>
    <row r="4" spans="1:10" ht="28" x14ac:dyDescent="0.3">
      <c r="A4" s="3">
        <v>1</v>
      </c>
      <c r="B4" s="3" t="s">
        <v>11</v>
      </c>
      <c r="C4" s="3" t="s">
        <v>12</v>
      </c>
      <c r="D4" s="4" t="s">
        <v>13</v>
      </c>
      <c r="E4" s="3" t="s">
        <v>14</v>
      </c>
      <c r="F4" s="3">
        <v>1</v>
      </c>
      <c r="G4" s="7" t="s">
        <v>15</v>
      </c>
      <c r="H4" s="5" t="s">
        <v>16</v>
      </c>
    </row>
    <row r="5" spans="1:10" ht="28" x14ac:dyDescent="0.3">
      <c r="A5" s="3">
        <v>2</v>
      </c>
      <c r="B5" s="3" t="s">
        <v>17</v>
      </c>
      <c r="C5" s="3" t="s">
        <v>18</v>
      </c>
      <c r="D5" s="3" t="s">
        <v>19</v>
      </c>
      <c r="E5" s="3" t="s">
        <v>20</v>
      </c>
      <c r="F5" s="3">
        <v>1</v>
      </c>
      <c r="G5" s="7" t="s">
        <v>15</v>
      </c>
      <c r="H5" s="5" t="s">
        <v>21</v>
      </c>
    </row>
    <row r="6" spans="1:10" ht="26.4" customHeight="1" x14ac:dyDescent="0.3">
      <c r="A6" s="3">
        <v>3</v>
      </c>
      <c r="B6" s="3" t="s">
        <v>22</v>
      </c>
      <c r="C6" s="3" t="s">
        <v>23</v>
      </c>
      <c r="D6" s="4" t="s">
        <v>24</v>
      </c>
      <c r="E6" s="3" t="s">
        <v>25</v>
      </c>
      <c r="F6" s="3">
        <v>0.16</v>
      </c>
      <c r="G6" s="7" t="s">
        <v>15</v>
      </c>
      <c r="H6" s="8" t="s">
        <v>26</v>
      </c>
      <c r="J6" s="11"/>
    </row>
    <row r="7" spans="1:10" ht="44.4" customHeight="1" x14ac:dyDescent="0.3">
      <c r="A7" s="3">
        <v>4</v>
      </c>
      <c r="B7" s="3" t="s">
        <v>27</v>
      </c>
      <c r="C7" s="3" t="s">
        <v>28</v>
      </c>
      <c r="D7" s="4" t="s">
        <v>29</v>
      </c>
      <c r="E7" s="3" t="s">
        <v>30</v>
      </c>
      <c r="F7" s="3">
        <v>3.2</v>
      </c>
      <c r="G7" s="7" t="s">
        <v>15</v>
      </c>
      <c r="H7" s="8" t="s">
        <v>31</v>
      </c>
    </row>
    <row r="8" spans="1:10" ht="28" x14ac:dyDescent="0.3">
      <c r="B8" t="s">
        <v>32</v>
      </c>
      <c r="C8" t="s">
        <v>33</v>
      </c>
      <c r="D8" s="12" t="s">
        <v>93</v>
      </c>
      <c r="E8" s="12" t="s">
        <v>34</v>
      </c>
      <c r="F8" s="12">
        <v>4.05</v>
      </c>
      <c r="G8" s="12"/>
      <c r="H8" s="9" t="s">
        <v>35</v>
      </c>
    </row>
    <row r="9" spans="1:10" x14ac:dyDescent="0.3">
      <c r="B9" t="s">
        <v>36</v>
      </c>
      <c r="C9" t="s">
        <v>37</v>
      </c>
      <c r="D9" s="12" t="s">
        <v>38</v>
      </c>
      <c r="E9" s="12" t="s">
        <v>97</v>
      </c>
      <c r="F9" s="12">
        <f>0.75+0.75+0.25*0.4+0.15</f>
        <v>1.75</v>
      </c>
      <c r="G9" s="14"/>
      <c r="H9" s="1" t="s">
        <v>39</v>
      </c>
    </row>
    <row r="10" spans="1:10" ht="28" x14ac:dyDescent="0.3">
      <c r="B10" t="s">
        <v>40</v>
      </c>
      <c r="C10" t="s">
        <v>41</v>
      </c>
      <c r="D10" s="12" t="s">
        <v>42</v>
      </c>
      <c r="E10" s="12">
        <v>1.5</v>
      </c>
      <c r="F10" s="12">
        <v>1.5</v>
      </c>
      <c r="G10" s="12"/>
      <c r="H10" s="9" t="s">
        <v>43</v>
      </c>
    </row>
    <row r="11" spans="1:10" x14ac:dyDescent="0.3">
      <c r="B11" t="s">
        <v>44</v>
      </c>
      <c r="C11" t="s">
        <v>45</v>
      </c>
      <c r="D11" s="12" t="s">
        <v>46</v>
      </c>
      <c r="E11" s="12" t="s">
        <v>47</v>
      </c>
      <c r="F11" s="12">
        <v>1.5</v>
      </c>
      <c r="G11" s="12"/>
      <c r="H11" s="10" t="s">
        <v>48</v>
      </c>
    </row>
    <row r="12" spans="1:10" x14ac:dyDescent="0.3">
      <c r="B12" t="s">
        <v>49</v>
      </c>
      <c r="C12" t="s">
        <v>50</v>
      </c>
      <c r="D12" s="12" t="s">
        <v>51</v>
      </c>
      <c r="E12" s="12" t="s">
        <v>52</v>
      </c>
      <c r="F12" s="12">
        <v>4.45</v>
      </c>
      <c r="G12" s="12"/>
    </row>
    <row r="13" spans="1:10" x14ac:dyDescent="0.3">
      <c r="B13" t="s">
        <v>53</v>
      </c>
      <c r="C13" t="s">
        <v>54</v>
      </c>
      <c r="D13" s="12" t="s">
        <v>55</v>
      </c>
      <c r="E13" s="12" t="s">
        <v>98</v>
      </c>
      <c r="F13" s="12">
        <f>0.15+0.75*0.8</f>
        <v>0.75000000000000011</v>
      </c>
      <c r="G13" s="13"/>
    </row>
    <row r="14" spans="1:10" x14ac:dyDescent="0.3">
      <c r="B14" t="s">
        <v>56</v>
      </c>
      <c r="C14" t="s">
        <v>57</v>
      </c>
      <c r="D14" s="12" t="s">
        <v>58</v>
      </c>
      <c r="E14" s="12" t="s">
        <v>99</v>
      </c>
      <c r="F14" s="12">
        <f>0.25+0.75*0.4</f>
        <v>0.55000000000000004</v>
      </c>
      <c r="G14" s="13"/>
    </row>
    <row r="15" spans="1:10" x14ac:dyDescent="0.3">
      <c r="B15" t="s">
        <v>59</v>
      </c>
      <c r="C15" t="s">
        <v>60</v>
      </c>
      <c r="D15" s="12" t="s">
        <v>61</v>
      </c>
      <c r="E15" s="12" t="s">
        <v>100</v>
      </c>
      <c r="F15" s="12">
        <f>0.15+0.75*0.4</f>
        <v>0.45000000000000007</v>
      </c>
      <c r="G15" s="13"/>
    </row>
    <row r="16" spans="1:10" x14ac:dyDescent="0.3">
      <c r="B16" t="s">
        <v>62</v>
      </c>
      <c r="C16" t="s">
        <v>63</v>
      </c>
      <c r="D16" s="12" t="s">
        <v>92</v>
      </c>
      <c r="E16" s="12" t="s">
        <v>94</v>
      </c>
      <c r="F16" s="12">
        <v>5</v>
      </c>
      <c r="G16" s="12"/>
    </row>
    <row r="17" spans="2:7" x14ac:dyDescent="0.3">
      <c r="B17" t="s">
        <v>64</v>
      </c>
      <c r="C17" t="s">
        <v>65</v>
      </c>
      <c r="D17" s="12" t="s">
        <v>66</v>
      </c>
      <c r="E17" s="12" t="s">
        <v>67</v>
      </c>
      <c r="F17" s="12">
        <v>0.25</v>
      </c>
      <c r="G17" s="12"/>
    </row>
    <row r="18" spans="2:7" x14ac:dyDescent="0.3">
      <c r="B18" t="s">
        <v>68</v>
      </c>
      <c r="C18" t="s">
        <v>69</v>
      </c>
      <c r="D18" s="12" t="s">
        <v>70</v>
      </c>
      <c r="E18" s="12" t="s">
        <v>95</v>
      </c>
      <c r="F18" s="12">
        <f>0.75+3*0.2</f>
        <v>1.35</v>
      </c>
      <c r="G18" s="12"/>
    </row>
    <row r="19" spans="2:7" x14ac:dyDescent="0.3">
      <c r="B19" t="s">
        <v>71</v>
      </c>
      <c r="C19" t="s">
        <v>72</v>
      </c>
      <c r="D19" s="12" t="s">
        <v>73</v>
      </c>
      <c r="E19" s="12" t="s">
        <v>74</v>
      </c>
      <c r="F19" s="12">
        <v>0.5</v>
      </c>
      <c r="G19" s="12"/>
    </row>
    <row r="20" spans="2:7" x14ac:dyDescent="0.3">
      <c r="B20" t="s">
        <v>75</v>
      </c>
      <c r="C20" t="s">
        <v>76</v>
      </c>
      <c r="D20" s="12" t="s">
        <v>96</v>
      </c>
      <c r="E20" s="12" t="s">
        <v>101</v>
      </c>
      <c r="F20" s="12">
        <f>0.75+1+0.5*0.6*0.4+0.5</f>
        <v>2.37</v>
      </c>
      <c r="G20" s="13"/>
    </row>
    <row r="21" spans="2:7" x14ac:dyDescent="0.3">
      <c r="B21" t="s">
        <v>77</v>
      </c>
      <c r="C21" t="s">
        <v>78</v>
      </c>
      <c r="D21" s="12" t="s">
        <v>105</v>
      </c>
      <c r="E21" s="12" t="s">
        <v>102</v>
      </c>
      <c r="F21" s="12">
        <f>0.15+0.75*0.8*0.6+0.25*0.4</f>
        <v>0.61</v>
      </c>
      <c r="G21" s="13"/>
    </row>
    <row r="22" spans="2:7" x14ac:dyDescent="0.3">
      <c r="B22" t="s">
        <v>79</v>
      </c>
      <c r="C22" t="s">
        <v>80</v>
      </c>
      <c r="D22" s="12" t="s">
        <v>81</v>
      </c>
      <c r="E22" s="12">
        <v>0.15</v>
      </c>
      <c r="F22" s="12">
        <v>0.15</v>
      </c>
      <c r="G22" s="12"/>
    </row>
    <row r="23" spans="2:7" x14ac:dyDescent="0.3">
      <c r="B23" t="s">
        <v>82</v>
      </c>
      <c r="C23" t="s">
        <v>83</v>
      </c>
      <c r="D23" s="12" t="s">
        <v>84</v>
      </c>
      <c r="E23" s="12" t="s">
        <v>103</v>
      </c>
      <c r="F23" s="12">
        <v>0.7</v>
      </c>
      <c r="G23" s="14"/>
    </row>
    <row r="24" spans="2:7" x14ac:dyDescent="0.3">
      <c r="B24" t="s">
        <v>85</v>
      </c>
      <c r="C24" t="s">
        <v>86</v>
      </c>
      <c r="D24" s="12" t="s">
        <v>87</v>
      </c>
      <c r="E24" s="12" t="s">
        <v>104</v>
      </c>
      <c r="F24" s="12">
        <f>1.5+(1.5*0.4)+0.25</f>
        <v>2.35</v>
      </c>
      <c r="G24" s="13"/>
    </row>
    <row r="25" spans="2:7" x14ac:dyDescent="0.3">
      <c r="B25" t="s">
        <v>88</v>
      </c>
      <c r="C25" t="s">
        <v>89</v>
      </c>
      <c r="D25" s="12" t="s">
        <v>90</v>
      </c>
      <c r="E25" s="12" t="s">
        <v>91</v>
      </c>
      <c r="F25" s="12">
        <v>1</v>
      </c>
      <c r="G25" s="12"/>
    </row>
  </sheetData>
  <mergeCells count="1">
    <mergeCell ref="A2:G2"/>
  </mergeCells>
  <phoneticPr fontId="9" type="noConversion"/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林海昕</dc:creator>
  <cp:lastModifiedBy>斤</cp:lastModifiedBy>
  <dcterms:created xsi:type="dcterms:W3CDTF">2025-09-11T19:29:00Z</dcterms:created>
  <dcterms:modified xsi:type="dcterms:W3CDTF">2025-09-11T16:43:19Z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987366B62B4416E09756C26880B2BBD0_43</vt:lpwstr>
  </property>
  <property fmtid="{D5CDD505-2E9C-101B-9397-08002B2CF9AE}" pid="3" name="KSOProductBuildVer">
    <vt:lpwstr>2052-6.2.0.8299</vt:lpwstr>
  </property>
</Properties>
</file>